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0" windowWidth="10460" windowHeight="7680" activeTab="0"/>
  </bookViews>
  <sheets>
    <sheet name="Service Life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<sst xmlns="http://schemas.openxmlformats.org/spreadsheetml/2006/main" count="27" uniqueCount="27">
  <si>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Major Structures</t>
  </si>
  <si>
    <t>Minor Geometrics: left turn bays, channelization islands</t>
  </si>
  <si>
    <t>Major Sign Structures</t>
  </si>
  <si>
    <t>Concrete Barrier (median or half section)</t>
  </si>
  <si>
    <t>Lighting</t>
  </si>
  <si>
    <t>Metal Median Barrier</t>
  </si>
  <si>
    <t>Signing</t>
  </si>
  <si>
    <t>Concrete Pavement Grooving</t>
  </si>
  <si>
    <t>Armor Coat (1 inch)</t>
  </si>
  <si>
    <t>Delineators and Guide Markers</t>
  </si>
  <si>
    <t>Shoulder Stabilization</t>
  </si>
  <si>
    <t>Pavement Markings:</t>
  </si>
  <si>
    <t>Traffic Paint</t>
  </si>
  <si>
    <t>2-Component Epoxy</t>
  </si>
  <si>
    <t>Thermoplastic</t>
  </si>
  <si>
    <t>Polymer Tape</t>
  </si>
  <si>
    <t>Raised Snowplowable Pavement Markers</t>
  </si>
  <si>
    <t>Right-of Way, Obstacle Removal</t>
  </si>
  <si>
    <t>Major Geometrics: change of intersection configuration, curve flattening, etc.</t>
  </si>
  <si>
    <t>Metal Guiderail</t>
  </si>
  <si>
    <t>Signals and Flashing Beacons</t>
  </si>
  <si>
    <t>Improvement</t>
  </si>
  <si>
    <t>Resurfacing (2.5 inch)</t>
  </si>
  <si>
    <t>where I = interest rate; n = # yrs service life</t>
  </si>
  <si>
    <t>Enter the Interest Rate to Calculate the Capital Recovery Factor ==&gt;</t>
  </si>
  <si>
    <r>
      <t>CRF = i(1+i)</t>
    </r>
    <r>
      <rPr>
        <i/>
        <vertAlign val="superscript"/>
        <sz val="11"/>
        <color indexed="8"/>
        <rFont val="Calibri"/>
        <family val="2"/>
      </rPr>
      <t>n</t>
    </r>
    <r>
      <rPr>
        <i/>
        <sz val="11"/>
        <color indexed="8"/>
        <rFont val="Calibri"/>
        <family val="2"/>
      </rPr>
      <t>/(1+i)</t>
    </r>
    <r>
      <rPr>
        <i/>
        <vertAlign val="superscript"/>
        <sz val="11"/>
        <color indexed="8"/>
        <rFont val="Calibri"/>
        <family val="2"/>
      </rPr>
      <t>n</t>
    </r>
    <r>
      <rPr>
        <i/>
        <sz val="11"/>
        <color indexed="8"/>
        <rFont val="Calibri"/>
        <family val="2"/>
      </rPr>
      <t>-1</t>
    </r>
  </si>
  <si>
    <t>Service Life
(years)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</si>
</sst>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i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4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sz val="11"/>
      <color rgb="FF00B0F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35" fillId="0" borderId="0" xfId="0" applyFont="1" applyAlignment="1" applyProtection="1">
      <alignment wrapText="1"/>
      <protection locked="0"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35" fillId="0" borderId="0" xfId="0" applyNumberFormat="1" applyFont="1" applyAlignment="1" applyProtection="1">
      <alignment wrapText="1"/>
      <protection locked="0"/>
    </xf>
    <xf numFmtId="0" fontId="37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Alignment="1" applyProtection="1">
      <alignment wrapText="1"/>
      <protection locked="0"/>
    </xf>
    <xf numFmtId="0" fontId="38" fillId="0" borderId="0" xfId="0" applyFont="1" applyAlignment="1" applyProtection="1">
      <alignment horizontal="left" wrapText="1"/>
      <protection locked="0"/>
    </xf>
    <xf numFmtId="9" fontId="38" fillId="0" borderId="0" xfId="0" applyNumberFormat="1" applyFont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tabSelected="1" zoomScalePageLayoutView="0" workbookViewId="0" topLeftCell="A1">
      <selection activeCell="A7" sqref="A7"/>
    </sheetView>
  </sheetViews>
  <sheetFormatPr defaultColWidth="9.140625" defaultRowHeight="15"/>
  <cols>
    <col min="1" max="1" width="51.7109375" style="11" customWidth="1"/>
    <col min="2" max="2" width="11.140625" style="1" bestFit="1" customWidth="1"/>
    <col min="3" max="3" width="12.7109375" style="1" bestFit="1" customWidth="1"/>
    <col min="4" max="4" width="10.7109375" style="1" customWidth="1"/>
    <col min="5" max="6" width="12.00390625" style="1" bestFit="1" customWidth="1"/>
    <col min="7" max="7" width="9.140625" style="1" customWidth="1"/>
    <col min="8" max="8" width="12.00390625" style="1" bestFit="1" customWidth="1"/>
    <col min="9" max="16384" width="9.140625" style="1" customWidth="1"/>
  </cols>
  <sheetData>
    <row r="1" ht="16.5">
      <c r="A1" s="8" t="s">
        <v>25</v>
      </c>
    </row>
    <row r="2" ht="14.25">
      <c r="A2" s="8" t="s">
        <v>23</v>
      </c>
    </row>
    <row r="3" ht="14.25">
      <c r="A3" s="8"/>
    </row>
    <row r="4" spans="1:3" ht="28.5">
      <c r="A4" s="12" t="s">
        <v>24</v>
      </c>
      <c r="B4" s="13">
        <v>0.04</v>
      </c>
      <c r="C4" s="2"/>
    </row>
    <row r="5" spans="1:4" ht="45" customHeight="1">
      <c r="A5" s="3" t="s">
        <v>21</v>
      </c>
      <c r="B5" s="3" t="s">
        <v>26</v>
      </c>
      <c r="C5" s="7" t="str">
        <f>CONCATENATE("Capital Recovery Factor ","@ ",B4)</f>
        <v>Capital Recovery Factor @ 0.04</v>
      </c>
      <c r="D5" s="3"/>
    </row>
    <row r="6" spans="1:4" ht="14.25">
      <c r="A6" s="9" t="s">
        <v>17</v>
      </c>
      <c r="B6" s="5">
        <v>100</v>
      </c>
      <c r="C6" s="6">
        <f aca="true" t="shared" si="0" ref="C6:C21">ROUND(($B$4*POWER(1+$B$4,B6))/(POWER(1+$B$4,B6)-1),5)</f>
        <v>0.04081</v>
      </c>
      <c r="D6" s="4"/>
    </row>
    <row r="7" spans="1:3" ht="14.25">
      <c r="A7" s="9" t="s">
        <v>0</v>
      </c>
      <c r="B7" s="5">
        <v>30</v>
      </c>
      <c r="C7" s="6">
        <f t="shared" si="0"/>
        <v>0.05783</v>
      </c>
    </row>
    <row r="8" spans="1:3" ht="28.5">
      <c r="A8" s="9" t="s">
        <v>18</v>
      </c>
      <c r="B8" s="5">
        <v>20</v>
      </c>
      <c r="C8" s="6">
        <f t="shared" si="0"/>
        <v>0.07358</v>
      </c>
    </row>
    <row r="9" spans="1:3" ht="14.25">
      <c r="A9" s="9" t="s">
        <v>1</v>
      </c>
      <c r="B9" s="5">
        <v>20</v>
      </c>
      <c r="C9" s="6">
        <f>ROUND(($B$4*POWER(1+$B$4,B9))/(POWER(1+$B$4,B9)-1),5)</f>
        <v>0.07358</v>
      </c>
    </row>
    <row r="10" spans="1:3" ht="14.25">
      <c r="A10" s="9" t="s">
        <v>2</v>
      </c>
      <c r="B10" s="5">
        <v>20</v>
      </c>
      <c r="C10" s="6">
        <f t="shared" si="0"/>
        <v>0.07358</v>
      </c>
    </row>
    <row r="11" spans="1:3" ht="14.25">
      <c r="A11" s="9" t="s">
        <v>3</v>
      </c>
      <c r="B11" s="5">
        <v>20</v>
      </c>
      <c r="C11" s="6">
        <f t="shared" si="0"/>
        <v>0.07358</v>
      </c>
    </row>
    <row r="12" spans="1:3" ht="14.25">
      <c r="A12" s="9" t="s">
        <v>4</v>
      </c>
      <c r="B12" s="5">
        <v>15</v>
      </c>
      <c r="C12" s="6">
        <f t="shared" si="0"/>
        <v>0.08994</v>
      </c>
    </row>
    <row r="13" spans="1:3" ht="14.25">
      <c r="A13" s="9" t="s">
        <v>5</v>
      </c>
      <c r="B13" s="5">
        <v>15</v>
      </c>
      <c r="C13" s="6">
        <f t="shared" si="0"/>
        <v>0.08994</v>
      </c>
    </row>
    <row r="14" spans="1:3" ht="14.25">
      <c r="A14" s="9" t="s">
        <v>19</v>
      </c>
      <c r="B14" s="5">
        <v>10</v>
      </c>
      <c r="C14" s="6">
        <f t="shared" si="0"/>
        <v>0.12329</v>
      </c>
    </row>
    <row r="15" spans="1:3" ht="14.25">
      <c r="A15" s="9" t="s">
        <v>20</v>
      </c>
      <c r="B15" s="5">
        <v>10</v>
      </c>
      <c r="C15" s="6">
        <f t="shared" si="0"/>
        <v>0.12329</v>
      </c>
    </row>
    <row r="16" spans="1:3" ht="14.25">
      <c r="A16" s="9" t="s">
        <v>6</v>
      </c>
      <c r="B16" s="5">
        <v>10</v>
      </c>
      <c r="C16" s="6">
        <f t="shared" si="0"/>
        <v>0.12329</v>
      </c>
    </row>
    <row r="17" spans="1:3" ht="14.25">
      <c r="A17" s="9" t="s">
        <v>7</v>
      </c>
      <c r="B17" s="5">
        <v>10</v>
      </c>
      <c r="C17" s="6">
        <f t="shared" si="0"/>
        <v>0.12329</v>
      </c>
    </row>
    <row r="18" spans="1:3" ht="14.25">
      <c r="A18" s="9" t="s">
        <v>22</v>
      </c>
      <c r="B18" s="5">
        <v>10</v>
      </c>
      <c r="C18" s="6">
        <f t="shared" si="0"/>
        <v>0.12329</v>
      </c>
    </row>
    <row r="19" spans="1:3" ht="14.25">
      <c r="A19" s="9" t="s">
        <v>8</v>
      </c>
      <c r="B19" s="5">
        <v>5</v>
      </c>
      <c r="C19" s="6">
        <f t="shared" si="0"/>
        <v>0.22463</v>
      </c>
    </row>
    <row r="20" spans="1:3" ht="14.25">
      <c r="A20" s="9" t="s">
        <v>9</v>
      </c>
      <c r="B20" s="5">
        <v>5</v>
      </c>
      <c r="C20" s="6">
        <f t="shared" si="0"/>
        <v>0.22463</v>
      </c>
    </row>
    <row r="21" spans="1:3" ht="14.25">
      <c r="A21" s="9" t="s">
        <v>10</v>
      </c>
      <c r="B21" s="5">
        <v>4</v>
      </c>
      <c r="C21" s="6">
        <f t="shared" si="0"/>
        <v>0.27549</v>
      </c>
    </row>
    <row r="22" spans="1:3" ht="14.25">
      <c r="A22" s="9" t="s">
        <v>11</v>
      </c>
      <c r="B22" s="5"/>
      <c r="C22" s="6"/>
    </row>
    <row r="23" spans="1:3" ht="14.25">
      <c r="A23" s="10" t="s">
        <v>12</v>
      </c>
      <c r="B23" s="5">
        <v>1</v>
      </c>
      <c r="C23" s="6">
        <f>ROUND(($B$4*POWER(1+$B$4,B23))/(POWER(1+$B$4,B23)-1),5)</f>
        <v>1.04</v>
      </c>
    </row>
    <row r="24" spans="1:3" ht="14.25">
      <c r="A24" s="10" t="s">
        <v>13</v>
      </c>
      <c r="B24" s="5">
        <v>4</v>
      </c>
      <c r="C24" s="6">
        <f>ROUND(($B$4*POWER(1+$B$4,B24))/(POWER(1+$B$4,B24)-1),5)</f>
        <v>0.27549</v>
      </c>
    </row>
    <row r="25" spans="1:3" ht="14.25">
      <c r="A25" s="10" t="s">
        <v>14</v>
      </c>
      <c r="B25" s="5">
        <v>5</v>
      </c>
      <c r="C25" s="6">
        <f>ROUND(($B$4*POWER(1+$B$4,B25))/(POWER(1+$B$4,B25)-1),5)</f>
        <v>0.22463</v>
      </c>
    </row>
    <row r="26" spans="1:3" ht="14.25">
      <c r="A26" s="10" t="s">
        <v>15</v>
      </c>
      <c r="B26" s="5">
        <v>7</v>
      </c>
      <c r="C26" s="6">
        <f>ROUND(($B$4*POWER(1+$B$4,B26))/(POWER(1+$B$4,B26)-1),5)</f>
        <v>0.16661</v>
      </c>
    </row>
    <row r="27" spans="1:3" ht="14.25">
      <c r="A27" s="9" t="s">
        <v>16</v>
      </c>
      <c r="B27" s="5">
        <v>5</v>
      </c>
      <c r="C27" s="6">
        <f>ROUND(($B$4*POWER(1+$B$4,B27))/(POWER(1+$B$4,B27)-1),5)</f>
        <v>0.22463</v>
      </c>
    </row>
  </sheetData>
  <sheetProtection insertColumns="0" insertRows="0"/>
  <printOptions gridLines="1"/>
  <pageMargins left="0.31" right="0.16" top="0.75" bottom="0.75" header="0.3" footer="0.3"/>
  <pageSetup fitToHeight="1" fitToWidth="1" horizontalDpi="600" verticalDpi="600" orientation="portrait" paperSize="9" scale="57" r:id="rId1"/>
  <headerFooter>
    <oddHeader>&amp;CTable 1
Improvement Service Life Maximum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York State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rdoyle</dc:creator>
  <cp:keywords/>
  <dc:description/>
  <cp:lastModifiedBy>Glenn Posca</cp:lastModifiedBy>
  <cp:lastPrinted>2015-10-01T15:13:21Z</cp:lastPrinted>
  <dcterms:created xsi:type="dcterms:W3CDTF">2012-11-20T18:38:20Z</dcterms:created>
  <dcterms:modified xsi:type="dcterms:W3CDTF">2015-11-02T17:42:44Z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